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01.10.200\Serv_arq\COBE\1. FAP - COOBE 2019\1. Edital nº 01-2019\2. Classificação das Propostas - Planilhas\3ª Chamada\Resultado Preliminar - divulgação para o site da FAPDF\Categoria 9\"/>
    </mc:Choice>
  </mc:AlternateContent>
  <bookViews>
    <workbookView xWindow="0" yWindow="0" windowWidth="20400" windowHeight="7905"/>
  </bookViews>
  <sheets>
    <sheet name="Pesquisador-III-D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<sst xmlns="http://schemas.openxmlformats.org/spreadsheetml/2006/main" count="218" uniqueCount="101">
  <si>
    <t>Localidade do evento</t>
  </si>
  <si>
    <t>Valor do Apoio</t>
  </si>
  <si>
    <t>Ranking Leiden</t>
  </si>
  <si>
    <t>Instituição Leiden</t>
  </si>
  <si>
    <t>Situação da Proposta</t>
  </si>
  <si>
    <t>Applied Research International Conference on Education, Literature and Language (ARICELL) 2020 Oxford</t>
  </si>
  <si>
    <t>Katia Guimaraes Sousa Palomo</t>
  </si>
  <si>
    <t>IFB</t>
  </si>
  <si>
    <t>Profissional em CTI - Mestre</t>
  </si>
  <si>
    <t>Ciências Humanas</t>
  </si>
  <si>
    <t>Europa e África -R$ 10.000,00</t>
  </si>
  <si>
    <t>University of Oxford</t>
  </si>
  <si>
    <t>Júnio César Batista de Souza</t>
  </si>
  <si>
    <t>Profissional em CTI - Doutor</t>
  </si>
  <si>
    <t>International Studies Association - ISA 2020 Annual Convention</t>
  </si>
  <si>
    <t>Renata Corrêa Ribeiro</t>
  </si>
  <si>
    <t>AEB</t>
  </si>
  <si>
    <t>Pesquisador - Doutor</t>
  </si>
  <si>
    <t>América do Norte e Central - R$ 8.000,00</t>
  </si>
  <si>
    <t>National University of Singapore</t>
  </si>
  <si>
    <t xml:space="preserve">Visita técnica - Universidade de Sussex / Institute of Development Studies (IDS) </t>
  </si>
  <si>
    <t>Pedro Lucas de Moura Palotti</t>
  </si>
  <si>
    <t>IPEA</t>
  </si>
  <si>
    <t>Ciências Sociais e Aplicadas</t>
  </si>
  <si>
    <t>University of Sussex</t>
  </si>
  <si>
    <t>Modelos de Ensino na Educação a Distância</t>
  </si>
  <si>
    <t>Isa Sara Pereira Rego</t>
  </si>
  <si>
    <t>University of South Florida, Tampa</t>
  </si>
  <si>
    <t>AP-PPN Annual Conference 2019</t>
  </si>
  <si>
    <t>Natália Koga</t>
  </si>
  <si>
    <t>Ásia e Oceania -R$ 12.000,00</t>
  </si>
  <si>
    <t>University of Western Australia</t>
  </si>
  <si>
    <t>VisitaTécnica à Faculdade de Direito da Universidade de Barcelona</t>
  </si>
  <si>
    <t>Ana Claudia Farranha Santana</t>
  </si>
  <si>
    <t>UnB</t>
  </si>
  <si>
    <t>University of Barcelona</t>
  </si>
  <si>
    <t>Visita Técnica - Visiting Scholar Programme  (Estratégias para e Educação Étnico-racial e Inclusão em Museus: Diálogos entre Brasil e Inglaterra)</t>
  </si>
  <si>
    <t>Lilia Rolim Abadia</t>
  </si>
  <si>
    <t>UCB</t>
  </si>
  <si>
    <t>University of Leicester</t>
  </si>
  <si>
    <t>Visita técnico Aalto University - Aalto Design Factory</t>
  </si>
  <si>
    <t>Paula Felipe Schlemper de Oliveira</t>
  </si>
  <si>
    <t>Aalto University</t>
  </si>
  <si>
    <t xml:space="preserve">Hawaii International Conference on System Sciences (HICSS)- </t>
  </si>
  <si>
    <t>Carlos Denner dos Santos Jr.</t>
  </si>
  <si>
    <t>University of Hawaii, Manoa</t>
  </si>
  <si>
    <t>Visita Técnica para pesquisa sobre modelos conceituais aplicáveis à Música Popular</t>
  </si>
  <si>
    <t>Fernando William Cruz</t>
  </si>
  <si>
    <t>University of Wisconsin, Milwaukee</t>
  </si>
  <si>
    <t>XXVII Colóquio da AFIRSE Portugal 'EDUCAÇÃO E BEM-ESTAR'</t>
  </si>
  <si>
    <t>Rayssa Araújo Carnaúba</t>
  </si>
  <si>
    <t>SEEDF</t>
  </si>
  <si>
    <t>Universidade de Lisboa</t>
  </si>
  <si>
    <t>Visita Técnica no Centro de Investigação LEAF do Instituto Superior de Agronomia - Universidade de Lisboa</t>
  </si>
  <si>
    <t>Narjara Bárbara Xavier Silva</t>
  </si>
  <si>
    <t>IBICT</t>
  </si>
  <si>
    <t>Pesquisador - Mestre</t>
  </si>
  <si>
    <t>XXVII Colóquio da AFIRSE Portugal ? EDUCAÇÃO E BEM-ESTAR</t>
  </si>
  <si>
    <t>Rozane Mendonça Cardoso de Morais</t>
  </si>
  <si>
    <t xml:space="preserve"> XXVII Colóquio da AFIRSE Portugal 'EDUCAÇÃO E BEM-ESTAR'</t>
  </si>
  <si>
    <t>Alessandra Lisboa da Silva</t>
  </si>
  <si>
    <t>Kalina Lígia de Almeida Borba</t>
  </si>
  <si>
    <t>SEDF</t>
  </si>
  <si>
    <t>Visita técnica à Faculdade de Letras da Universidade de Coimbra</t>
  </si>
  <si>
    <t>Sandra Lúcia Rodrigues da Rocha</t>
  </si>
  <si>
    <t>Linguística, Letras e Artes</t>
  </si>
  <si>
    <t>University of Coimbra</t>
  </si>
  <si>
    <t>Visita Técnica ao Departamento de Biblioteconomía y Documentación da Universidade de Salamanca</t>
  </si>
  <si>
    <t>Lillian Maria Araújo de Rezende Alvares</t>
  </si>
  <si>
    <t>University of Salamanca</t>
  </si>
  <si>
    <t xml:space="preserve">IEA SHC Task 61 Project Meeting: Integrated Solutions for Daylighting and Electric Lighting </t>
  </si>
  <si>
    <t>Cláudia Naves David Amorim</t>
  </si>
  <si>
    <t>University of Campania "Luigi Vanvitelli"</t>
  </si>
  <si>
    <t>Visita Técnica à Université Paris 7-Denis Diderot</t>
  </si>
  <si>
    <t>Samuel Jose Simon Rodrigues</t>
  </si>
  <si>
    <t>Paris Diderot University</t>
  </si>
  <si>
    <t>Visita técnica à ao Departamento de Finanças Públicas e Tributação da Universidade de Paris I-Panthéon-Sorbonne</t>
  </si>
  <si>
    <t>Maurin Almeida Falcao</t>
  </si>
  <si>
    <t>Université Paris 1 -Panthéon-Sorbonne</t>
  </si>
  <si>
    <t>Visita técnica ao Applied Social Psychology (Laboratory (Laboratório de Psicologia Social Aplicada)</t>
  </si>
  <si>
    <t>Claudia Marcia Lyra Pato</t>
  </si>
  <si>
    <t>California State University San Marcos</t>
  </si>
  <si>
    <t>5th Agrocultures Colloquium: ?AMAZON?S RISING VIOLENCE AND DISTURBING TRENDS?</t>
  </si>
  <si>
    <t>Carlos Emanuel Manzolillo Sautchuk</t>
  </si>
  <si>
    <t>ALTERNATIVAS AO DESENVOLVIMENTO EM TERRITÓRIOS CONTESTADOS NA AMÉRICA LATINA</t>
  </si>
  <si>
    <t>Alan Santos de Oliveira</t>
  </si>
  <si>
    <t>University of Sheffield</t>
  </si>
  <si>
    <t xml:space="preserve">Visita Técnica  </t>
  </si>
  <si>
    <t>Karla Amâncio Pinto Field's</t>
  </si>
  <si>
    <t>University of Valencia</t>
  </si>
  <si>
    <t>VISITA TECNICA</t>
  </si>
  <si>
    <t>Zuleide Oliveira Feitosa</t>
  </si>
  <si>
    <t>University of Aveiro</t>
  </si>
  <si>
    <t>Título do Projeto</t>
  </si>
  <si>
    <t>Nome do Proponente</t>
  </si>
  <si>
    <t>Selecionada</t>
  </si>
  <si>
    <t>Não Selecionada</t>
  </si>
  <si>
    <t>Não Habilitada</t>
  </si>
  <si>
    <t>Instituição do Proponente</t>
  </si>
  <si>
    <t>Situação do Proponente</t>
  </si>
  <si>
    <t>Área de conhecimento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</si>
</sst>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5" formatCode="&quot;R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165" fontId="0" fillId="0" borderId="1" xfId="1" applyNumberFormat="1" applyFont="1" applyBorder="1"/>
    <xf numFmtId="0" fontId="0" fillId="0" borderId="6" xfId="0" applyBorder="1"/>
    <xf numFmtId="0" fontId="0" fillId="0" borderId="5" xfId="0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165" fontId="0" fillId="0" borderId="8" xfId="1" applyNumberFormat="1" applyFont="1" applyBorder="1"/>
    <xf numFmtId="0" fontId="0" fillId="0" borderId="9" xfId="0" applyBorder="1"/>
  </cellXfs>
  <cellStyles count="2">
    <cellStyle name="Moeda" xfId="1" builtinId="4"/>
    <cellStyle name="Normal" xfId="0" builtinId="0"/>
  </cellStyles>
  <dxfs count="14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R$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BE/1.%20FAP%20-%20COOBE%202019/1.%20Edital%20n&#186;%2001-2019/2.%20Classifica&#231;&#227;o%20das%20Propostas%20-%20Planilhas/3&#170;%20Chamada/Ranking%20Leid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eral"/>
      <sheetName val="Analise"/>
      <sheetName val="Pesquisador-I-DF"/>
      <sheetName val="Pesquisador-I-Não"/>
      <sheetName val="Estudante-I-DF"/>
      <sheetName val="Estudante-I-Não"/>
      <sheetName val="Mathematics"/>
      <sheetName val="Physical Sciences"/>
      <sheetName val="Pesquisador-II-DF"/>
      <sheetName val="Pesquisador-II-Não"/>
      <sheetName val="Estudante-II-DF"/>
      <sheetName val="Estudante-II-Não"/>
      <sheetName val="Life and earth"/>
      <sheetName val="Biomedical and health"/>
      <sheetName val="Pesquisador-III-DF"/>
      <sheetName val="Pesquisador-III-Não"/>
      <sheetName val="Estudante-III-DF"/>
      <sheetName val="Estudante-III-Não"/>
      <sheetName val="Social Sci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id="1" name="Tabela14" displayName="Tabela14" ref="A1:J27" totalsRowShown="0" headerRowDxfId="0" headerRowBorderDxfId="12" tableBorderDxfId="13" totalsRowBorderDxfId="11">
  <autoFilter ref="A1:J27"/>
  <tableColumns count="10">
    <tableColumn id="2" name="Título do Projeto" dataDxfId="10"/>
    <tableColumn id="4" name="Nome do Proponente" dataDxfId="9"/>
    <tableColumn id="1" name="Situação da Proposta" dataDxfId="8"/>
    <tableColumn id="7" name="Instituição do Proponente" dataDxfId="7"/>
    <tableColumn id="10" name="Situação do Proponente" dataDxfId="6"/>
    <tableColumn id="11" name="Área de conhecimento" dataDxfId="5"/>
    <tableColumn id="13" name="Localidade do evento" dataDxfId="4"/>
    <tableColumn id="14" name="Valor do Apoio" dataDxfId="3" dataCellStyle="Moeda"/>
    <tableColumn id="16" name="Instituição Leiden" dataDxfId="2"/>
    <tableColumn id="3" name="Ranking Leiden" dataDxfId="1">
      <calculatedColumnFormula>IF(ISNA(VLOOKUP(Tabela14[[#This Row],[Instituição Leiden]],[1]!LeidenSocial[#Data],7,FALSE)),9999,VLOOKUP(Tabela14[[#This Row],[Instituição Leiden]],[1]!LeidenSocial[#Data],7,FALSE))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27"/>
  <sheetViews>
    <sheetView tabSelected="1" topLeftCell="C1" workbookViewId="0">
      <selection activeCell="D12" sqref="D12"/>
    </sheetView>
  </sheetViews>
  <sheetFormatPr defaultRowHeight="15" x14ac:dyDescent="0.25"/>
  <cols>
    <col min="1" max="1" width="31.28515625" customWidth="1"/>
    <col min="2" max="2" width="36.7109375" bestFit="1" customWidth="1"/>
    <col min="3" max="3" width="15.85546875" bestFit="1" customWidth="1"/>
    <col min="4" max="4" width="17.7109375" bestFit="1" customWidth="1"/>
    <col min="5" max="5" width="26.7109375" customWidth="1"/>
    <col min="6" max="6" width="26" bestFit="1" customWidth="1"/>
    <col min="7" max="7" width="37.140625" customWidth="1"/>
    <col min="8" max="8" width="13" bestFit="1" customWidth="1"/>
    <col min="9" max="9" width="36.28515625" bestFit="1" customWidth="1"/>
    <col min="10" max="10" width="12.5703125" bestFit="1" customWidth="1"/>
  </cols>
  <sheetData>
    <row r="1" spans="1:10" s="1" customFormat="1" ht="30" x14ac:dyDescent="0.25">
      <c r="A1" s="2" t="s">
        <v>93</v>
      </c>
      <c r="B1" s="3" t="s">
        <v>94</v>
      </c>
      <c r="C1" s="3" t="s">
        <v>4</v>
      </c>
      <c r="D1" s="3" t="s">
        <v>98</v>
      </c>
      <c r="E1" s="3" t="s">
        <v>99</v>
      </c>
      <c r="F1" s="3" t="s">
        <v>100</v>
      </c>
      <c r="G1" s="3" t="s">
        <v>0</v>
      </c>
      <c r="H1" s="3" t="s">
        <v>1</v>
      </c>
      <c r="I1" s="3" t="s">
        <v>3</v>
      </c>
      <c r="J1" s="4" t="s">
        <v>2</v>
      </c>
    </row>
    <row r="2" spans="1:10" x14ac:dyDescent="0.25">
      <c r="A2" s="5" t="s">
        <v>5</v>
      </c>
      <c r="B2" s="6" t="s">
        <v>6</v>
      </c>
      <c r="C2" s="6" t="s">
        <v>95</v>
      </c>
      <c r="D2" s="6" t="s">
        <v>7</v>
      </c>
      <c r="E2" s="6" t="s">
        <v>8</v>
      </c>
      <c r="F2" s="6" t="s">
        <v>9</v>
      </c>
      <c r="G2" s="6" t="s">
        <v>10</v>
      </c>
      <c r="H2" s="7">
        <v>10000</v>
      </c>
      <c r="I2" s="6" t="s">
        <v>11</v>
      </c>
      <c r="J2" s="8">
        <f>IF(ISNA(VLOOKUP(Tabela14[[#This Row],[Instituição Leiden]],[1]!LeidenSocial[#Data],7,FALSE)),9999,VLOOKUP(Tabela14[[#This Row],[Instituição Leiden]],[1]!LeidenSocial[#Data],7,FALSE))</f>
        <v>2</v>
      </c>
    </row>
    <row r="3" spans="1:10" x14ac:dyDescent="0.25">
      <c r="A3" s="5" t="s">
        <v>5</v>
      </c>
      <c r="B3" s="6" t="s">
        <v>12</v>
      </c>
      <c r="C3" s="6" t="s">
        <v>95</v>
      </c>
      <c r="D3" s="6" t="s">
        <v>7</v>
      </c>
      <c r="E3" s="6" t="s">
        <v>13</v>
      </c>
      <c r="F3" s="6" t="s">
        <v>9</v>
      </c>
      <c r="G3" s="6" t="s">
        <v>10</v>
      </c>
      <c r="H3" s="7">
        <v>10000</v>
      </c>
      <c r="I3" s="6" t="s">
        <v>11</v>
      </c>
      <c r="J3" s="8">
        <f>IF(ISNA(VLOOKUP(Tabela14[[#This Row],[Instituição Leiden]],[1]!LeidenSocial[#Data],7,FALSE)),9999,VLOOKUP(Tabela14[[#This Row],[Instituição Leiden]],[1]!LeidenSocial[#Data],7,FALSE))</f>
        <v>2</v>
      </c>
    </row>
    <row r="4" spans="1:10" x14ac:dyDescent="0.25">
      <c r="A4" s="5" t="s">
        <v>14</v>
      </c>
      <c r="B4" s="6" t="s">
        <v>15</v>
      </c>
      <c r="C4" s="6" t="s">
        <v>95</v>
      </c>
      <c r="D4" s="6" t="s">
        <v>16</v>
      </c>
      <c r="E4" s="6" t="s">
        <v>17</v>
      </c>
      <c r="F4" s="6" t="s">
        <v>9</v>
      </c>
      <c r="G4" s="6" t="s">
        <v>18</v>
      </c>
      <c r="H4" s="7">
        <v>8000</v>
      </c>
      <c r="I4" s="6" t="s">
        <v>19</v>
      </c>
      <c r="J4" s="8">
        <f>IF(ISNA(VLOOKUP(Tabela14[[#This Row],[Instituição Leiden]],[1]!LeidenSocial[#Data],7,FALSE)),9999,VLOOKUP(Tabela14[[#This Row],[Instituição Leiden]],[1]!LeidenSocial[#Data],7,FALSE))</f>
        <v>60</v>
      </c>
    </row>
    <row r="5" spans="1:10" x14ac:dyDescent="0.25">
      <c r="A5" s="5" t="s">
        <v>20</v>
      </c>
      <c r="B5" s="6" t="s">
        <v>21</v>
      </c>
      <c r="C5" s="6" t="s">
        <v>95</v>
      </c>
      <c r="D5" s="6" t="s">
        <v>22</v>
      </c>
      <c r="E5" s="6" t="s">
        <v>17</v>
      </c>
      <c r="F5" s="6" t="s">
        <v>23</v>
      </c>
      <c r="G5" s="6" t="s">
        <v>10</v>
      </c>
      <c r="H5" s="7">
        <v>10000</v>
      </c>
      <c r="I5" s="6" t="s">
        <v>24</v>
      </c>
      <c r="J5" s="8">
        <f>IF(ISNA(VLOOKUP(Tabela14[[#This Row],[Instituição Leiden]],[1]!LeidenSocial[#Data],7,FALSE)),9999,VLOOKUP(Tabela14[[#This Row],[Instituição Leiden]],[1]!LeidenSocial[#Data],7,FALSE))</f>
        <v>79</v>
      </c>
    </row>
    <row r="6" spans="1:10" x14ac:dyDescent="0.25">
      <c r="A6" s="5" t="s">
        <v>25</v>
      </c>
      <c r="B6" s="6" t="s">
        <v>26</v>
      </c>
      <c r="C6" s="6" t="s">
        <v>95</v>
      </c>
      <c r="D6" s="6" t="s">
        <v>7</v>
      </c>
      <c r="E6" s="6" t="s">
        <v>13</v>
      </c>
      <c r="F6" s="6" t="s">
        <v>9</v>
      </c>
      <c r="G6" s="6" t="s">
        <v>18</v>
      </c>
      <c r="H6" s="7">
        <v>8000</v>
      </c>
      <c r="I6" s="6" t="s">
        <v>27</v>
      </c>
      <c r="J6" s="8">
        <f>IF(ISNA(VLOOKUP(Tabela14[[#This Row],[Instituição Leiden]],[1]!LeidenSocial[#Data],7,FALSE)),9999,VLOOKUP(Tabela14[[#This Row],[Instituição Leiden]],[1]!LeidenSocial[#Data],7,FALSE))</f>
        <v>145</v>
      </c>
    </row>
    <row r="7" spans="1:10" x14ac:dyDescent="0.25">
      <c r="A7" s="5" t="s">
        <v>28</v>
      </c>
      <c r="B7" s="6" t="s">
        <v>29</v>
      </c>
      <c r="C7" s="6" t="s">
        <v>95</v>
      </c>
      <c r="D7" s="6" t="s">
        <v>22</v>
      </c>
      <c r="E7" s="6" t="s">
        <v>17</v>
      </c>
      <c r="F7" s="6" t="s">
        <v>9</v>
      </c>
      <c r="G7" s="6" t="s">
        <v>30</v>
      </c>
      <c r="H7" s="7">
        <v>12000</v>
      </c>
      <c r="I7" s="6" t="s">
        <v>31</v>
      </c>
      <c r="J7" s="8">
        <f>IF(ISNA(VLOOKUP(Tabela14[[#This Row],[Instituição Leiden]],[1]!LeidenSocial[#Data],7,FALSE)),9999,VLOOKUP(Tabela14[[#This Row],[Instituição Leiden]],[1]!LeidenSocial[#Data],7,FALSE))</f>
        <v>164</v>
      </c>
    </row>
    <row r="8" spans="1:10" x14ac:dyDescent="0.25">
      <c r="A8" s="5" t="s">
        <v>32</v>
      </c>
      <c r="B8" s="6" t="s">
        <v>33</v>
      </c>
      <c r="C8" s="6" t="s">
        <v>95</v>
      </c>
      <c r="D8" s="6" t="s">
        <v>34</v>
      </c>
      <c r="E8" s="6" t="s">
        <v>17</v>
      </c>
      <c r="F8" s="6" t="s">
        <v>23</v>
      </c>
      <c r="G8" s="6" t="s">
        <v>10</v>
      </c>
      <c r="H8" s="7">
        <v>10000</v>
      </c>
      <c r="I8" s="6" t="s">
        <v>35</v>
      </c>
      <c r="J8" s="8">
        <f>IF(ISNA(VLOOKUP(Tabela14[[#This Row],[Instituição Leiden]],[1]!LeidenSocial[#Data],7,FALSE)),9999,VLOOKUP(Tabela14[[#This Row],[Instituição Leiden]],[1]!LeidenSocial[#Data],7,FALSE))</f>
        <v>172</v>
      </c>
    </row>
    <row r="9" spans="1:10" x14ac:dyDescent="0.25">
      <c r="A9" s="5" t="s">
        <v>36</v>
      </c>
      <c r="B9" s="6" t="s">
        <v>37</v>
      </c>
      <c r="C9" s="6" t="s">
        <v>95</v>
      </c>
      <c r="D9" s="6" t="s">
        <v>38</v>
      </c>
      <c r="E9" s="6" t="s">
        <v>17</v>
      </c>
      <c r="F9" s="6" t="s">
        <v>9</v>
      </c>
      <c r="G9" s="6" t="s">
        <v>10</v>
      </c>
      <c r="H9" s="7">
        <v>10000</v>
      </c>
      <c r="I9" s="6" t="s">
        <v>39</v>
      </c>
      <c r="J9" s="8">
        <f>IF(ISNA(VLOOKUP(Tabela14[[#This Row],[Instituição Leiden]],[1]!LeidenSocial[#Data],7,FALSE)),9999,VLOOKUP(Tabela14[[#This Row],[Instituição Leiden]],[1]!LeidenSocial[#Data],7,FALSE))</f>
        <v>188</v>
      </c>
    </row>
    <row r="10" spans="1:10" x14ac:dyDescent="0.25">
      <c r="A10" s="5" t="s">
        <v>40</v>
      </c>
      <c r="B10" s="6" t="s">
        <v>41</v>
      </c>
      <c r="C10" s="6" t="s">
        <v>95</v>
      </c>
      <c r="D10" s="6" t="s">
        <v>7</v>
      </c>
      <c r="E10" s="6" t="s">
        <v>17</v>
      </c>
      <c r="F10" s="6" t="s">
        <v>23</v>
      </c>
      <c r="G10" s="6" t="s">
        <v>10</v>
      </c>
      <c r="H10" s="7">
        <v>10000</v>
      </c>
      <c r="I10" s="6" t="s">
        <v>42</v>
      </c>
      <c r="J10" s="8">
        <f>IF(ISNA(VLOOKUP(Tabela14[[#This Row],[Instituição Leiden]],[1]!LeidenSocial[#Data],7,FALSE)),9999,VLOOKUP(Tabela14[[#This Row],[Instituição Leiden]],[1]!LeidenSocial[#Data],7,FALSE))</f>
        <v>200</v>
      </c>
    </row>
    <row r="11" spans="1:10" x14ac:dyDescent="0.25">
      <c r="A11" s="5" t="s">
        <v>43</v>
      </c>
      <c r="B11" s="6" t="s">
        <v>44</v>
      </c>
      <c r="C11" s="6" t="s">
        <v>95</v>
      </c>
      <c r="D11" s="6" t="s">
        <v>34</v>
      </c>
      <c r="E11" s="6" t="s">
        <v>17</v>
      </c>
      <c r="F11" s="6" t="s">
        <v>23</v>
      </c>
      <c r="G11" s="6" t="s">
        <v>18</v>
      </c>
      <c r="H11" s="7">
        <v>8000</v>
      </c>
      <c r="I11" s="6" t="s">
        <v>45</v>
      </c>
      <c r="J11" s="8">
        <f>IF(ISNA(VLOOKUP(Tabela14[[#This Row],[Instituição Leiden]],[1]!LeidenSocial[#Data],7,FALSE)),9999,VLOOKUP(Tabela14[[#This Row],[Instituição Leiden]],[1]!LeidenSocial[#Data],7,FALSE))</f>
        <v>267</v>
      </c>
    </row>
    <row r="12" spans="1:10" x14ac:dyDescent="0.25">
      <c r="A12" s="5" t="s">
        <v>46</v>
      </c>
      <c r="B12" s="6" t="s">
        <v>47</v>
      </c>
      <c r="C12" s="6" t="s">
        <v>95</v>
      </c>
      <c r="D12" s="6" t="s">
        <v>34</v>
      </c>
      <c r="E12" s="6" t="s">
        <v>17</v>
      </c>
      <c r="F12" s="6" t="s">
        <v>23</v>
      </c>
      <c r="G12" s="6" t="s">
        <v>18</v>
      </c>
      <c r="H12" s="7">
        <v>8000</v>
      </c>
      <c r="I12" s="6" t="s">
        <v>48</v>
      </c>
      <c r="J12" s="8">
        <f>IF(ISNA(VLOOKUP(Tabela14[[#This Row],[Instituição Leiden]],[1]!LeidenSocial[#Data],7,FALSE)),9999,VLOOKUP(Tabela14[[#This Row],[Instituição Leiden]],[1]!LeidenSocial[#Data],7,FALSE))</f>
        <v>282</v>
      </c>
    </row>
    <row r="13" spans="1:10" x14ac:dyDescent="0.25">
      <c r="A13" s="5" t="s">
        <v>49</v>
      </c>
      <c r="B13" s="6" t="s">
        <v>50</v>
      </c>
      <c r="C13" s="6" t="s">
        <v>95</v>
      </c>
      <c r="D13" s="6" t="s">
        <v>51</v>
      </c>
      <c r="E13" s="6" t="s">
        <v>8</v>
      </c>
      <c r="F13" s="6" t="s">
        <v>9</v>
      </c>
      <c r="G13" s="6" t="s">
        <v>10</v>
      </c>
      <c r="H13" s="7">
        <v>10000</v>
      </c>
      <c r="I13" s="6" t="s">
        <v>52</v>
      </c>
      <c r="J13" s="8">
        <f>IF(ISNA(VLOOKUP(Tabela14[[#This Row],[Instituição Leiden]],[1]!LeidenSocial[#Data],7,FALSE)),9999,VLOOKUP(Tabela14[[#This Row],[Instituição Leiden]],[1]!LeidenSocial[#Data],7,FALSE))</f>
        <v>291</v>
      </c>
    </row>
    <row r="14" spans="1:10" x14ac:dyDescent="0.25">
      <c r="A14" s="5" t="s">
        <v>53</v>
      </c>
      <c r="B14" s="6" t="s">
        <v>54</v>
      </c>
      <c r="C14" s="6" t="s">
        <v>95</v>
      </c>
      <c r="D14" s="6" t="s">
        <v>55</v>
      </c>
      <c r="E14" s="6" t="s">
        <v>56</v>
      </c>
      <c r="F14" s="6" t="s">
        <v>23</v>
      </c>
      <c r="G14" s="6" t="s">
        <v>10</v>
      </c>
      <c r="H14" s="7">
        <v>10000</v>
      </c>
      <c r="I14" s="6" t="s">
        <v>52</v>
      </c>
      <c r="J14" s="8">
        <f>IF(ISNA(VLOOKUP(Tabela14[[#This Row],[Instituição Leiden]],[1]!LeidenSocial[#Data],7,FALSE)),9999,VLOOKUP(Tabela14[[#This Row],[Instituição Leiden]],[1]!LeidenSocial[#Data],7,FALSE))</f>
        <v>291</v>
      </c>
    </row>
    <row r="15" spans="1:10" x14ac:dyDescent="0.25">
      <c r="A15" s="5" t="s">
        <v>57</v>
      </c>
      <c r="B15" s="6" t="s">
        <v>58</v>
      </c>
      <c r="C15" s="6" t="s">
        <v>95</v>
      </c>
      <c r="D15" s="6" t="s">
        <v>51</v>
      </c>
      <c r="E15" s="6" t="s">
        <v>56</v>
      </c>
      <c r="F15" s="6" t="s">
        <v>9</v>
      </c>
      <c r="G15" s="6" t="s">
        <v>10</v>
      </c>
      <c r="H15" s="7">
        <v>10000</v>
      </c>
      <c r="I15" s="6" t="s">
        <v>52</v>
      </c>
      <c r="J15" s="8">
        <f>IF(ISNA(VLOOKUP(Tabela14[[#This Row],[Instituição Leiden]],[1]!LeidenSocial[#Data],7,FALSE)),9999,VLOOKUP(Tabela14[[#This Row],[Instituição Leiden]],[1]!LeidenSocial[#Data],7,FALSE))</f>
        <v>291</v>
      </c>
    </row>
    <row r="16" spans="1:10" x14ac:dyDescent="0.25">
      <c r="A16" s="5" t="s">
        <v>59</v>
      </c>
      <c r="B16" s="6" t="s">
        <v>60</v>
      </c>
      <c r="C16" s="6" t="s">
        <v>95</v>
      </c>
      <c r="D16" s="6" t="s">
        <v>51</v>
      </c>
      <c r="E16" s="6" t="s">
        <v>17</v>
      </c>
      <c r="F16" s="6" t="s">
        <v>9</v>
      </c>
      <c r="G16" s="6" t="s">
        <v>10</v>
      </c>
      <c r="H16" s="7">
        <v>10000</v>
      </c>
      <c r="I16" s="6" t="s">
        <v>52</v>
      </c>
      <c r="J16" s="8">
        <f>IF(ISNA(VLOOKUP(Tabela14[[#This Row],[Instituição Leiden]],[1]!LeidenSocial[#Data],7,FALSE)),9999,VLOOKUP(Tabela14[[#This Row],[Instituição Leiden]],[1]!LeidenSocial[#Data],7,FALSE))</f>
        <v>291</v>
      </c>
    </row>
    <row r="17" spans="1:10" x14ac:dyDescent="0.25">
      <c r="A17" s="5" t="s">
        <v>49</v>
      </c>
      <c r="B17" s="6" t="s">
        <v>61</v>
      </c>
      <c r="C17" s="6" t="s">
        <v>95</v>
      </c>
      <c r="D17" s="6" t="s">
        <v>62</v>
      </c>
      <c r="E17" s="6" t="s">
        <v>56</v>
      </c>
      <c r="F17" s="6" t="s">
        <v>9</v>
      </c>
      <c r="G17" s="6" t="s">
        <v>10</v>
      </c>
      <c r="H17" s="7">
        <v>10000</v>
      </c>
      <c r="I17" s="6" t="s">
        <v>52</v>
      </c>
      <c r="J17" s="8">
        <f>IF(ISNA(VLOOKUP(Tabela14[[#This Row],[Instituição Leiden]],[1]!LeidenSocial[#Data],7,FALSE)),9999,VLOOKUP(Tabela14[[#This Row],[Instituição Leiden]],[1]!LeidenSocial[#Data],7,FALSE))</f>
        <v>291</v>
      </c>
    </row>
    <row r="18" spans="1:10" x14ac:dyDescent="0.25">
      <c r="A18" s="5" t="s">
        <v>63</v>
      </c>
      <c r="B18" s="6" t="s">
        <v>64</v>
      </c>
      <c r="C18" s="6" t="s">
        <v>95</v>
      </c>
      <c r="D18" s="6" t="s">
        <v>34</v>
      </c>
      <c r="E18" s="6" t="s">
        <v>17</v>
      </c>
      <c r="F18" s="6" t="s">
        <v>65</v>
      </c>
      <c r="G18" s="6" t="s">
        <v>10</v>
      </c>
      <c r="H18" s="7">
        <v>10000</v>
      </c>
      <c r="I18" s="6" t="s">
        <v>66</v>
      </c>
      <c r="J18" s="8">
        <f>IF(ISNA(VLOOKUP(Tabela14[[#This Row],[Instituição Leiden]],[1]!LeidenSocial[#Data],7,FALSE)),9999,VLOOKUP(Tabela14[[#This Row],[Instituição Leiden]],[1]!LeidenSocial[#Data],7,FALSE))</f>
        <v>432</v>
      </c>
    </row>
    <row r="19" spans="1:10" x14ac:dyDescent="0.25">
      <c r="A19" s="5" t="s">
        <v>67</v>
      </c>
      <c r="B19" s="6" t="s">
        <v>68</v>
      </c>
      <c r="C19" s="6" t="s">
        <v>95</v>
      </c>
      <c r="D19" s="6" t="s">
        <v>34</v>
      </c>
      <c r="E19" s="6" t="s">
        <v>17</v>
      </c>
      <c r="F19" s="6" t="s">
        <v>23</v>
      </c>
      <c r="G19" s="6" t="s">
        <v>10</v>
      </c>
      <c r="H19" s="7">
        <v>10000</v>
      </c>
      <c r="I19" s="6" t="s">
        <v>69</v>
      </c>
      <c r="J19" s="8">
        <f>IF(ISNA(VLOOKUP(Tabela14[[#This Row],[Instituição Leiden]],[1]!LeidenSocial[#Data],7,FALSE)),9999,VLOOKUP(Tabela14[[#This Row],[Instituição Leiden]],[1]!LeidenSocial[#Data],7,FALSE))</f>
        <v>498</v>
      </c>
    </row>
    <row r="20" spans="1:10" x14ac:dyDescent="0.25">
      <c r="A20" s="5" t="s">
        <v>70</v>
      </c>
      <c r="B20" s="6" t="s">
        <v>71</v>
      </c>
      <c r="C20" s="6" t="s">
        <v>95</v>
      </c>
      <c r="D20" s="6" t="s">
        <v>34</v>
      </c>
      <c r="E20" s="6" t="s">
        <v>17</v>
      </c>
      <c r="F20" s="6" t="s">
        <v>23</v>
      </c>
      <c r="G20" s="6" t="s">
        <v>10</v>
      </c>
      <c r="H20" s="7">
        <v>10000</v>
      </c>
      <c r="I20" s="6" t="s">
        <v>72</v>
      </c>
      <c r="J20" s="8">
        <f>IF(ISNA(VLOOKUP(Tabela14[[#This Row],[Instituição Leiden]],[1]!LeidenSocial[#Data],7,FALSE)),9999,VLOOKUP(Tabela14[[#This Row],[Instituição Leiden]],[1]!LeidenSocial[#Data],7,FALSE))</f>
        <v>516</v>
      </c>
    </row>
    <row r="21" spans="1:10" x14ac:dyDescent="0.25">
      <c r="A21" s="9" t="s">
        <v>73</v>
      </c>
      <c r="B21" s="10" t="s">
        <v>74</v>
      </c>
      <c r="C21" s="10" t="s">
        <v>96</v>
      </c>
      <c r="D21" s="10" t="s">
        <v>34</v>
      </c>
      <c r="E21" s="10" t="s">
        <v>17</v>
      </c>
      <c r="F21" s="10" t="s">
        <v>9</v>
      </c>
      <c r="G21" s="10" t="s">
        <v>10</v>
      </c>
      <c r="H21" s="11">
        <v>10000</v>
      </c>
      <c r="I21" s="10" t="s">
        <v>75</v>
      </c>
      <c r="J21" s="12">
        <f>IF(ISNA(VLOOKUP(Tabela14[[#This Row],[Instituição Leiden]],[1]!LeidenSocial[#Data],7,FALSE)),9999,VLOOKUP(Tabela14[[#This Row],[Instituição Leiden]],[1]!LeidenSocial[#Data],7,FALSE))</f>
        <v>9999</v>
      </c>
    </row>
    <row r="22" spans="1:10" x14ac:dyDescent="0.25">
      <c r="A22" s="9" t="s">
        <v>76</v>
      </c>
      <c r="B22" s="10" t="s">
        <v>77</v>
      </c>
      <c r="C22" s="10" t="s">
        <v>96</v>
      </c>
      <c r="D22" s="10" t="s">
        <v>38</v>
      </c>
      <c r="E22" s="10" t="s">
        <v>17</v>
      </c>
      <c r="F22" s="10" t="s">
        <v>23</v>
      </c>
      <c r="G22" s="10" t="s">
        <v>10</v>
      </c>
      <c r="H22" s="11">
        <v>10000</v>
      </c>
      <c r="I22" s="10" t="s">
        <v>78</v>
      </c>
      <c r="J22" s="12">
        <f>IF(ISNA(VLOOKUP(Tabela14[[#This Row],[Instituição Leiden]],[1]!LeidenSocial[#Data],7,FALSE)),9999,VLOOKUP(Tabela14[[#This Row],[Instituição Leiden]],[1]!LeidenSocial[#Data],7,FALSE))</f>
        <v>9999</v>
      </c>
    </row>
    <row r="23" spans="1:10" x14ac:dyDescent="0.25">
      <c r="A23" s="9" t="s">
        <v>79</v>
      </c>
      <c r="B23" s="10" t="s">
        <v>80</v>
      </c>
      <c r="C23" s="10" t="s">
        <v>96</v>
      </c>
      <c r="D23" s="10" t="s">
        <v>34</v>
      </c>
      <c r="E23" s="10" t="s">
        <v>17</v>
      </c>
      <c r="F23" s="10" t="s">
        <v>9</v>
      </c>
      <c r="G23" s="10" t="s">
        <v>18</v>
      </c>
      <c r="H23" s="11">
        <v>8000</v>
      </c>
      <c r="I23" s="10" t="s">
        <v>81</v>
      </c>
      <c r="J23" s="12">
        <f>IF(ISNA(VLOOKUP(Tabela14[[#This Row],[Instituição Leiden]],[1]!LeidenSocial[#Data],7,FALSE)),9999,VLOOKUP(Tabela14[[#This Row],[Instituição Leiden]],[1]!LeidenSocial[#Data],7,FALSE))</f>
        <v>9999</v>
      </c>
    </row>
    <row r="24" spans="1:10" x14ac:dyDescent="0.25">
      <c r="A24" s="5" t="s">
        <v>82</v>
      </c>
      <c r="B24" s="6" t="s">
        <v>83</v>
      </c>
      <c r="C24" s="6" t="s">
        <v>97</v>
      </c>
      <c r="D24" s="6" t="s">
        <v>34</v>
      </c>
      <c r="E24" s="6" t="s">
        <v>17</v>
      </c>
      <c r="F24" s="6" t="s">
        <v>9</v>
      </c>
      <c r="G24" s="6" t="s">
        <v>10</v>
      </c>
      <c r="H24" s="7">
        <v>10000</v>
      </c>
      <c r="I24" s="6" t="s">
        <v>11</v>
      </c>
      <c r="J24" s="8">
        <f>IF(ISNA(VLOOKUP(Tabela14[[#This Row],[Instituição Leiden]],[1]!LeidenSocial[#Data],7,FALSE)),9999,VLOOKUP(Tabela14[[#This Row],[Instituição Leiden]],[1]!LeidenSocial[#Data],7,FALSE))</f>
        <v>2</v>
      </c>
    </row>
    <row r="25" spans="1:10" x14ac:dyDescent="0.25">
      <c r="A25" s="5" t="s">
        <v>84</v>
      </c>
      <c r="B25" s="6" t="s">
        <v>85</v>
      </c>
      <c r="C25" s="6" t="s">
        <v>97</v>
      </c>
      <c r="D25" s="6" t="s">
        <v>38</v>
      </c>
      <c r="E25" s="6" t="s">
        <v>56</v>
      </c>
      <c r="F25" s="6" t="s">
        <v>23</v>
      </c>
      <c r="G25" s="6" t="s">
        <v>10</v>
      </c>
      <c r="H25" s="7">
        <v>10000</v>
      </c>
      <c r="I25" s="6" t="s">
        <v>86</v>
      </c>
      <c r="J25" s="8">
        <f>IF(ISNA(VLOOKUP(Tabela14[[#This Row],[Instituição Leiden]],[1]!LeidenSocial[#Data],7,FALSE)),9999,VLOOKUP(Tabela14[[#This Row],[Instituição Leiden]],[1]!LeidenSocial[#Data],7,FALSE))</f>
        <v>68</v>
      </c>
    </row>
    <row r="26" spans="1:10" x14ac:dyDescent="0.25">
      <c r="A26" s="5" t="s">
        <v>87</v>
      </c>
      <c r="B26" s="6" t="s">
        <v>88</v>
      </c>
      <c r="C26" s="6" t="s">
        <v>97</v>
      </c>
      <c r="D26" s="6" t="s">
        <v>7</v>
      </c>
      <c r="E26" s="6" t="s">
        <v>17</v>
      </c>
      <c r="F26" s="6" t="s">
        <v>9</v>
      </c>
      <c r="G26" s="6" t="s">
        <v>10</v>
      </c>
      <c r="H26" s="7">
        <v>10000</v>
      </c>
      <c r="I26" s="6" t="s">
        <v>89</v>
      </c>
      <c r="J26" s="8">
        <f>IF(ISNA(VLOOKUP(Tabela14[[#This Row],[Instituição Leiden]],[1]!LeidenSocial[#Data],7,FALSE)),9999,VLOOKUP(Tabela14[[#This Row],[Instituição Leiden]],[1]!LeidenSocial[#Data],7,FALSE))</f>
        <v>276</v>
      </c>
    </row>
    <row r="27" spans="1:10" x14ac:dyDescent="0.25">
      <c r="A27" s="13" t="s">
        <v>90</v>
      </c>
      <c r="B27" s="14" t="s">
        <v>91</v>
      </c>
      <c r="C27" s="14" t="s">
        <v>97</v>
      </c>
      <c r="D27" s="14" t="s">
        <v>34</v>
      </c>
      <c r="E27" s="14" t="s">
        <v>17</v>
      </c>
      <c r="F27" s="14" t="s">
        <v>23</v>
      </c>
      <c r="G27" s="14" t="s">
        <v>10</v>
      </c>
      <c r="H27" s="15">
        <v>10000</v>
      </c>
      <c r="I27" s="14" t="s">
        <v>92</v>
      </c>
      <c r="J27" s="16">
        <f>IF(ISNA(VLOOKUP(Tabela14[[#This Row],[Instituição Leiden]],[1]!LeidenSocial[#Data],7,FALSE)),9999,VLOOKUP(Tabela14[[#This Row],[Instituição Leiden]],[1]!LeidenSocial[#Data],7,FALSE))</f>
        <v>473</v>
      </c>
    </row>
  </sheetData>
  <pageMargins left="0.25" right="0.25" top="0.75" bottom="0.75" header="0.3" footer="0.3"/>
  <pageSetup paperSize="9" scale="5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Pesquisador-III-DF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Da Silva</dc:creator>
  <cp:lastModifiedBy>Danilo Da Silva</cp:lastModifiedBy>
  <cp:lastPrinted>2019-11-29T17:04:53Z</cp:lastPrinted>
  <dcterms:created xsi:type="dcterms:W3CDTF">2019-11-29T17:00:17Z</dcterms:created>
  <dcterms:modified xsi:type="dcterms:W3CDTF">2019-11-29T17:04:57Z</dcterms:modified>
</cp:coreProperties>
</file>